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Шестой созыв\32 сессия\решения\решение  № 180 о бюджете на 2019год во 2-м чтении\"/>
    </mc:Choice>
  </mc:AlternateContent>
  <bookViews>
    <workbookView xWindow="0" yWindow="0" windowWidth="28800" windowHeight="12330"/>
  </bookViews>
  <sheets>
    <sheet name="2018" sheetId="1" r:id="rId1"/>
    <sheet name="2019-2020гг" sheetId="2" r:id="rId2"/>
    <sheet name="Лист3" sheetId="3" r:id="rId3"/>
  </sheets>
  <definedNames>
    <definedName name="_xlnm.Print_Area" localSheetId="1">'2019-2020гг'!$A$1:$D$55</definedName>
  </definedNames>
  <calcPr calcId="162913"/>
</workbook>
</file>

<file path=xl/calcChain.xml><?xml version="1.0" encoding="utf-8"?>
<calcChain xmlns="http://schemas.openxmlformats.org/spreadsheetml/2006/main">
  <c r="D46" i="2" l="1"/>
  <c r="C46" i="2"/>
  <c r="D29" i="2"/>
  <c r="C29" i="2"/>
  <c r="D19" i="2"/>
  <c r="C19" i="2"/>
  <c r="C46" i="1"/>
  <c r="C19" i="1"/>
  <c r="C48" i="1" l="1"/>
  <c r="C44" i="1"/>
  <c r="D44" i="2"/>
  <c r="D43" i="2" s="1"/>
  <c r="C44" i="2"/>
  <c r="C43" i="2" s="1"/>
  <c r="C29" i="1"/>
  <c r="D41" i="2"/>
  <c r="D35" i="2"/>
  <c r="D33" i="2"/>
  <c r="D24" i="2"/>
  <c r="D17" i="2"/>
  <c r="D15" i="2"/>
  <c r="C41" i="2"/>
  <c r="C35" i="2"/>
  <c r="C33" i="2"/>
  <c r="C28" i="2" s="1"/>
  <c r="C24" i="2"/>
  <c r="C17" i="2"/>
  <c r="C15" i="2"/>
  <c r="C42" i="1"/>
  <c r="C40" i="1" s="1"/>
  <c r="C36" i="1"/>
  <c r="C34" i="1"/>
  <c r="C24" i="1"/>
  <c r="C17" i="1"/>
  <c r="C15" i="1"/>
  <c r="D28" i="2" l="1"/>
  <c r="C39" i="2"/>
  <c r="C40" i="2" s="1"/>
  <c r="C28" i="1"/>
  <c r="D39" i="2"/>
  <c r="D40" i="2" s="1"/>
  <c r="D14" i="2"/>
  <c r="C14" i="2"/>
  <c r="C41" i="1"/>
  <c r="C14" i="1"/>
  <c r="D13" i="2" l="1"/>
  <c r="D54" i="2" s="1"/>
  <c r="C13" i="1"/>
  <c r="C58" i="1" s="1"/>
  <c r="C13" i="2"/>
  <c r="C54" i="2" s="1"/>
</calcChain>
</file>

<file path=xl/sharedStrings.xml><?xml version="1.0" encoding="utf-8"?>
<sst xmlns="http://schemas.openxmlformats.org/spreadsheetml/2006/main" count="182" uniqueCount="102">
  <si>
    <t>Сумма</t>
  </si>
  <si>
    <t>1. Доходы</t>
  </si>
  <si>
    <t>1.1 Налоговые доходы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</si>
  <si>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</si>
  <si>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</si>
  <si>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</si>
  <si>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</si>
  <si>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</si>
  <si>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</si>
  <si>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</si>
  <si>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1 05 00000 00 0000 000</t>
  </si>
  <si>
    <t xml:space="preserve">Налоги на совокупный доход  </t>
  </si>
  <si>
    <t>1 05 01000 02 0000 110</t>
  </si>
  <si>
    <t>Налог, взимаемый в связи с упрощенной системой налогообложения</t>
  </si>
  <si>
    <t>1 05 02000 02 0000 110</t>
  </si>
  <si>
    <t>Единый налог на вмененный доход</t>
  </si>
  <si>
    <t>1 06 00000 00 0000 000</t>
  </si>
  <si>
    <t>Налоги на имущество</t>
  </si>
  <si>
    <t>1 06 01000 04 0000 110</t>
  </si>
  <si>
    <t>Налог на имущество физических лиц</t>
  </si>
  <si>
    <t>1 06 06000 04 0000 110</t>
  </si>
  <si>
    <t>Земельный налог</t>
  </si>
  <si>
    <t>1 08 00000 01 0000 000</t>
  </si>
  <si>
    <t>Государственная пошлина</t>
  </si>
  <si>
    <t>1.2 Неналоговые доходы</t>
  </si>
  <si>
    <t>1 11 00000 00 0000 000</t>
  </si>
  <si>
    <t xml:space="preserve">Доходы от использования имущества, находящегося в государственной и муниципальной собственности  </t>
  </si>
  <si>
    <t>1 11 05012 04 0000 120</t>
  </si>
  <si>
    <t>Доходы, получаемые в виде арендной платы  за земельные участки, государственная  собственность на которые не разграничена</t>
  </si>
  <si>
    <t>1 11 05034 04 0000 120</t>
  </si>
  <si>
    <t>Доходы от сдачи в аренду имущества</t>
  </si>
  <si>
    <t>1 11 07014 04 0000 000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</si>
  <si>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</si>
  <si>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1 11 09044 04 0000 000</t>
  </si>
  <si>
    <t>Прочие поступления от использования имущества находящегося в собственности городских округов</t>
  </si>
  <si>
    <t>1 12 00000 00 0000 000</t>
  </si>
  <si>
    <t>Платежи при пользовании природными ресурсами</t>
  </si>
  <si>
    <t>1 12 01000 01 0000 120</t>
  </si>
  <si>
    <t>Платежи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</si>
  <si>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</si>
  <si>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</si>
  <si>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1 14 02043 04 0000 440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</si>
  <si>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</t>
  </si>
  <si>
    <t>1 14 06012 04 0000 430</t>
  </si>
  <si>
    <t>Доходы от продажи земельных участков находящихся в государственной и муниципальной собственности</t>
  </si>
  <si>
    <t xml:space="preserve">1 16 00000 00 000  000 </t>
  </si>
  <si>
    <t>Штрафы, санкции, возмещение ущерба</t>
  </si>
  <si>
    <t>2. 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</si>
  <si>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</si>
  <si>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</si>
  <si>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2.1 Дотация</t>
  </si>
  <si>
    <t>- фонд финансовой поддержки городских округов</t>
  </si>
  <si>
    <t xml:space="preserve">  - субсидии бюджетам городских округов на обеспечение разового питания учащихся 1-4 классов муниципальных общеобразовательных учреждений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</si>
  <si>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</si>
  <si>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ВСЕГО ДОХОДОВ </t>
  </si>
  <si>
    <t>Прочие  субсидии</t>
  </si>
  <si>
    <t>Наименование доходов</t>
  </si>
  <si>
    <t>к Решению Собрания депутатов городского округа</t>
  </si>
  <si>
    <t xml:space="preserve">«О бюджете городского округа «город Каспийск»         </t>
  </si>
  <si>
    <t xml:space="preserve">Поступления доходов в бюджет муниципального образования </t>
  </si>
  <si>
    <t>Приложение № 6</t>
  </si>
  <si>
    <t>Субвенции бюджетам городских округов на выплату единовременного пособия гражданам, усыновившим, взявшим под опеку (попечительство), в приемную семью ребенка (детей)из числа детей –сирот и детей, оставшихся без попечения родителей, из организации для детей – сирот и детей, оставшихся без попечения родителей.</t>
  </si>
  <si>
    <t>Приложение № 7</t>
  </si>
  <si>
    <t>тыс. руб.</t>
  </si>
  <si>
    <t xml:space="preserve">КБК </t>
  </si>
  <si>
    <t>КБК</t>
  </si>
  <si>
    <t>2.2 Субсидии  бюджетам бюджетной системы Российской Федерации (межбюджетные субсидии)</t>
  </si>
  <si>
    <t>2 02 20000 00 0000 151</t>
  </si>
  <si>
    <t>2 02 29999 04 0000 151</t>
  </si>
  <si>
    <t>2 02 30000 00 0000 151</t>
  </si>
  <si>
    <t>2.3 Субвенция бюджетам бюджетной системы Российской Федерации</t>
  </si>
  <si>
    <t>Субвенции бюджетам городских округов на  государственную регистрацию актов гражданского состояния (ЗАГС)</t>
  </si>
  <si>
    <t>Субвенции бюджетам городских округов на выполнение передаваемых полномочий субъектов РФ</t>
  </si>
  <si>
    <t>2 02 30024 04 0000 151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</si>
  <si>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</si>
  <si>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</si>
  <si>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</si>
  <si>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2 02 35930 04 0000 151</t>
  </si>
  <si>
    <t>2 00 00000 00 0000 000</t>
  </si>
  <si>
    <t>2 02 10000 00 0000 000</t>
  </si>
  <si>
    <t>2 02 15001 04 0000 151</t>
  </si>
  <si>
    <t>2 02 35260 04 0000 151</t>
  </si>
  <si>
    <t>2 02 35082 04 0000 151</t>
  </si>
  <si>
    <t>1 05 04000 02 0000 110</t>
  </si>
  <si>
    <t>Налог взимаемый в связи с патентной системой налогооблажения</t>
  </si>
  <si>
    <t>Дотация на выравнивание уровня бюджетной обеспеченности</t>
  </si>
  <si>
    <t>Отлов и содержание безнадзорных животных</t>
  </si>
  <si>
    <t>Налог, взимаемый в связи с патентной  системой налогообложения</t>
  </si>
  <si>
    <t>Осуществление полномочий по составлению (изменению) списков кандидатов в присяжные заседатели  федеральных судов общей юрисдикции в РФ</t>
  </si>
  <si>
    <t>2 02 30070 04 0000 151</t>
  </si>
  <si>
    <t>Субсидии бюджетам городских округов на реализацию мероприятий в сфере обеспечения доступности приоритетных объектов и услуг в сферах жизнедеятельности инвалидов и других моломобильных групп населения</t>
  </si>
  <si>
    <t>2 02 225027 04 0000 151</t>
  </si>
  <si>
    <t>2 02 30029 04 0000 151</t>
  </si>
  <si>
    <t>Субвенции бюджетам городских округов на предоставление жилых помещений детям-сиротам, детям, оставшихся без попечения родителей, лицам из их числа по договорам найма специализированных жилых помещений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</si>
  <si>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от 27 декабря 2018 года №          </t>
    </r>
  </si>
  <si>
    <t>на 2019 год и и плановый период 2020 и 2021 годов».</t>
  </si>
  <si>
    <r>
      <t>городской округ «город Каспийск» в плановом периоде 2020-2021годов"</t>
    </r>
    <r>
      <rPr>
        <sz val="14"/>
        <color theme="1"/>
        <rFont val="Times New Roman"/>
        <family val="1"/>
        <charset val="204"/>
      </rPr>
      <t xml:space="preserve"> </t>
    </r>
  </si>
  <si>
    <r>
      <t>городской округ «город Каспийск» в 2019 году</t>
    </r>
    <r>
      <rPr>
        <sz val="14"/>
        <color theme="1"/>
        <rFont val="Times New Roman"/>
        <family val="1"/>
        <charset val="204"/>
      </rPr>
      <t xml:space="preserve"> </t>
    </r>
  </si>
  <si>
    <t>1 03 02000 02 0000 110</t>
  </si>
  <si>
    <t>Единый сельхоз налог</t>
  </si>
  <si>
    <t>1 05 03000 02 0000 110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</si>
  <si>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от 27  декабря 2018 года № 180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</si>
</sst>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0\ _₽_-;\-* #,##0.000\ _₽_-;_-* &quot;-&quot;??\ _₽_-;_-@_-"/>
    <numFmt numFmtId="165" formatCode="#,##0.000_р_."/>
    <numFmt numFmtId="166" formatCode="#,##0.0_р_."/>
    <numFmt numFmtId="167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1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0" xfId="0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1" fillId="4" borderId="7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0" fillId="0" borderId="0" xfId="0" applyFill="1"/>
    <xf numFmtId="164" fontId="10" fillId="0" borderId="0" xfId="1" applyNumberFormat="1" applyFont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right" vertical="top" wrapText="1"/>
    </xf>
    <xf numFmtId="164" fontId="4" fillId="2" borderId="14" xfId="1" applyNumberFormat="1" applyFont="1" applyFill="1" applyBorder="1" applyAlignment="1">
      <alignment horizontal="right" vertical="top" wrapText="1"/>
    </xf>
    <xf numFmtId="164" fontId="4" fillId="0" borderId="6" xfId="1" applyNumberFormat="1" applyFont="1" applyBorder="1" applyAlignment="1">
      <alignment horizontal="right" vertical="top" wrapText="1"/>
    </xf>
    <xf numFmtId="164" fontId="1" fillId="0" borderId="14" xfId="1" applyNumberFormat="1" applyFont="1" applyBorder="1" applyAlignment="1">
      <alignment horizontal="right" vertical="top" wrapText="1"/>
    </xf>
    <xf numFmtId="164" fontId="1" fillId="0" borderId="16" xfId="1" applyNumberFormat="1" applyFont="1" applyBorder="1" applyAlignment="1">
      <alignment horizontal="right" vertical="top" wrapText="1"/>
    </xf>
    <xf numFmtId="164" fontId="1" fillId="0" borderId="12" xfId="1" applyNumberFormat="1" applyFont="1" applyBorder="1" applyAlignment="1">
      <alignment horizontal="right" vertical="top" wrapText="1"/>
    </xf>
    <xf numFmtId="164" fontId="1" fillId="0" borderId="18" xfId="1" applyNumberFormat="1" applyFont="1" applyBorder="1" applyAlignment="1">
      <alignment horizontal="right" vertical="top" wrapText="1"/>
    </xf>
    <xf numFmtId="164" fontId="4" fillId="2" borderId="6" xfId="1" applyNumberFormat="1" applyFont="1" applyFill="1" applyBorder="1" applyAlignment="1">
      <alignment horizontal="right" vertical="top" wrapText="1"/>
    </xf>
    <xf numFmtId="164" fontId="4" fillId="0" borderId="18" xfId="1" applyNumberFormat="1" applyFont="1" applyBorder="1" applyAlignment="1">
      <alignment horizontal="right" vertical="top" wrapText="1"/>
    </xf>
    <xf numFmtId="164" fontId="2" fillId="0" borderId="6" xfId="1" applyNumberFormat="1" applyFont="1" applyBorder="1" applyAlignment="1">
      <alignment horizontal="right" vertical="top" wrapText="1"/>
    </xf>
    <xf numFmtId="164" fontId="1" fillId="0" borderId="14" xfId="1" applyNumberFormat="1" applyFont="1" applyFill="1" applyBorder="1" applyAlignment="1">
      <alignment horizontal="righ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164" fontId="6" fillId="0" borderId="6" xfId="1" applyNumberFormat="1" applyFont="1" applyFill="1" applyBorder="1" applyAlignment="1">
      <alignment horizontal="right" vertical="top" wrapText="1"/>
    </xf>
    <xf numFmtId="164" fontId="1" fillId="0" borderId="16" xfId="1" applyNumberFormat="1" applyFont="1" applyFill="1" applyBorder="1" applyAlignment="1">
      <alignment horizontal="right" vertical="top" wrapText="1"/>
    </xf>
    <xf numFmtId="164" fontId="1" fillId="0" borderId="18" xfId="1" applyNumberFormat="1" applyFont="1" applyFill="1" applyBorder="1" applyAlignment="1">
      <alignment horizontal="right" vertical="top" wrapText="1"/>
    </xf>
    <xf numFmtId="164" fontId="1" fillId="0" borderId="12" xfId="1" applyNumberFormat="1" applyFont="1" applyFill="1" applyBorder="1" applyAlignment="1">
      <alignment horizontal="right" vertical="top" wrapText="1"/>
    </xf>
    <xf numFmtId="164" fontId="3" fillId="3" borderId="21" xfId="1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164" fontId="13" fillId="0" borderId="14" xfId="1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 wrapText="1"/>
    </xf>
    <xf numFmtId="0" fontId="10" fillId="0" borderId="0" xfId="0" applyFont="1" applyFill="1"/>
    <xf numFmtId="0" fontId="1" fillId="0" borderId="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1" applyNumberFormat="1" applyFont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right" vertical="top" wrapText="1"/>
    </xf>
    <xf numFmtId="165" fontId="14" fillId="0" borderId="18" xfId="0" applyNumberFormat="1" applyFont="1" applyFill="1" applyBorder="1" applyAlignment="1">
      <alignment horizontal="right" vertical="top" wrapText="1"/>
    </xf>
    <xf numFmtId="165" fontId="12" fillId="0" borderId="12" xfId="0" applyNumberFormat="1" applyFont="1" applyFill="1" applyBorder="1" applyAlignment="1">
      <alignment horizontal="right" vertical="top" wrapText="1"/>
    </xf>
    <xf numFmtId="166" fontId="14" fillId="0" borderId="6" xfId="0" applyNumberFormat="1" applyFont="1" applyFill="1" applyBorder="1" applyAlignment="1">
      <alignment horizontal="right" vertical="top" wrapText="1"/>
    </xf>
    <xf numFmtId="166" fontId="4" fillId="0" borderId="14" xfId="0" applyNumberFormat="1" applyFont="1" applyFill="1" applyBorder="1" applyAlignment="1">
      <alignment horizontal="right" vertical="top" wrapText="1"/>
    </xf>
    <xf numFmtId="166" fontId="4" fillId="0" borderId="6" xfId="0" applyNumberFormat="1" applyFont="1" applyFill="1" applyBorder="1" applyAlignment="1">
      <alignment horizontal="right" vertical="top" wrapText="1"/>
    </xf>
    <xf numFmtId="166" fontId="1" fillId="0" borderId="14" xfId="0" applyNumberFormat="1" applyFont="1" applyFill="1" applyBorder="1" applyAlignment="1">
      <alignment horizontal="right" vertical="top" wrapText="1"/>
    </xf>
    <xf numFmtId="166" fontId="1" fillId="0" borderId="16" xfId="0" applyNumberFormat="1" applyFont="1" applyFill="1" applyBorder="1" applyAlignment="1">
      <alignment horizontal="right" vertical="top" wrapText="1"/>
    </xf>
    <xf numFmtId="166" fontId="1" fillId="0" borderId="12" xfId="0" applyNumberFormat="1" applyFont="1" applyFill="1" applyBorder="1" applyAlignment="1">
      <alignment horizontal="right" vertical="top" wrapText="1"/>
    </xf>
    <xf numFmtId="166" fontId="1" fillId="0" borderId="21" xfId="0" applyNumberFormat="1" applyFont="1" applyFill="1" applyBorder="1" applyAlignment="1">
      <alignment horizontal="right" vertical="top" wrapText="1"/>
    </xf>
    <xf numFmtId="166" fontId="2" fillId="0" borderId="6" xfId="0" applyNumberFormat="1" applyFont="1" applyFill="1" applyBorder="1" applyAlignment="1">
      <alignment horizontal="right" vertical="top" wrapText="1"/>
    </xf>
    <xf numFmtId="166" fontId="1" fillId="0" borderId="18" xfId="0" applyNumberFormat="1" applyFont="1" applyFill="1" applyBorder="1" applyAlignment="1">
      <alignment horizontal="right" vertical="top" wrapText="1"/>
    </xf>
    <xf numFmtId="166" fontId="4" fillId="0" borderId="18" xfId="0" applyNumberFormat="1" applyFont="1" applyFill="1" applyBorder="1" applyAlignment="1">
      <alignment horizontal="right" vertical="top" wrapText="1"/>
    </xf>
    <xf numFmtId="166" fontId="2" fillId="0" borderId="18" xfId="0" applyNumberFormat="1" applyFont="1" applyFill="1" applyBorder="1" applyAlignment="1">
      <alignment horizontal="right" vertical="top" wrapText="1"/>
    </xf>
    <xf numFmtId="166" fontId="4" fillId="0" borderId="4" xfId="1" applyNumberFormat="1" applyFont="1" applyFill="1" applyBorder="1" applyAlignment="1">
      <alignment horizontal="right" vertical="top" wrapText="1"/>
    </xf>
    <xf numFmtId="166" fontId="5" fillId="0" borderId="4" xfId="1" applyNumberFormat="1" applyFont="1" applyFill="1" applyBorder="1" applyAlignment="1">
      <alignment horizontal="right" vertical="top" wrapText="1"/>
    </xf>
    <xf numFmtId="166" fontId="1" fillId="0" borderId="13" xfId="1" applyNumberFormat="1" applyFont="1" applyFill="1" applyBorder="1" applyAlignment="1">
      <alignment horizontal="right" vertical="top" wrapText="1"/>
    </xf>
    <xf numFmtId="167" fontId="13" fillId="0" borderId="14" xfId="1" applyNumberFormat="1" applyFont="1" applyFill="1" applyBorder="1" applyAlignment="1">
      <alignment horizontal="right" vertical="top" wrapText="1"/>
    </xf>
    <xf numFmtId="167" fontId="1" fillId="0" borderId="18" xfId="1" applyNumberFormat="1" applyFont="1" applyFill="1" applyBorder="1" applyAlignment="1">
      <alignment horizontal="right" vertical="top" wrapText="1"/>
    </xf>
    <xf numFmtId="167" fontId="1" fillId="0" borderId="16" xfId="1" applyNumberFormat="1" applyFont="1" applyFill="1" applyBorder="1" applyAlignment="1">
      <alignment horizontal="right" vertical="top" wrapText="1"/>
    </xf>
    <xf numFmtId="164" fontId="12" fillId="0" borderId="14" xfId="1" applyNumberFormat="1" applyFont="1" applyBorder="1" applyAlignment="1">
      <alignment horizontal="right" vertical="top" wrapText="1"/>
    </xf>
    <xf numFmtId="0" fontId="2" fillId="3" borderId="5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BreakPreview" zoomScaleSheetLayoutView="100" workbookViewId="0">
      <selection activeCell="C6" sqref="C6"/>
    </sheetView>
  </sheetViews>
  <sheetFormatPr defaultColWidth="9.140625" defaultRowHeight="15" x14ac:dyDescent="0.25"/>
  <cols>
    <col min="1" max="1" width="26.42578125" style="38" customWidth="1"/>
    <col min="2" max="2" width="64.28515625" style="38" customWidth="1"/>
    <col min="3" max="3" width="24" style="58" customWidth="1"/>
    <col min="4" max="16384" width="9.140625" style="38"/>
  </cols>
  <sheetData>
    <row r="1" spans="1:5" ht="14.45" customHeight="1" x14ac:dyDescent="0.25">
      <c r="B1" s="118" t="s">
        <v>60</v>
      </c>
      <c r="C1" s="118"/>
      <c r="E1" s="34"/>
    </row>
    <row r="2" spans="1:5" x14ac:dyDescent="0.25">
      <c r="B2" s="119" t="s">
        <v>57</v>
      </c>
      <c r="C2" s="119"/>
      <c r="D2" s="35"/>
      <c r="E2" s="35"/>
    </row>
    <row r="3" spans="1:5" x14ac:dyDescent="0.25">
      <c r="B3" s="119" t="s">
        <v>101</v>
      </c>
      <c r="C3" s="119"/>
      <c r="D3" s="35"/>
      <c r="E3" s="35"/>
    </row>
    <row r="4" spans="1:5" x14ac:dyDescent="0.25">
      <c r="B4" s="119" t="s">
        <v>58</v>
      </c>
      <c r="C4" s="119"/>
      <c r="D4" s="35"/>
      <c r="E4" s="35"/>
    </row>
    <row r="5" spans="1:5" x14ac:dyDescent="0.25">
      <c r="B5" s="119" t="s">
        <v>95</v>
      </c>
      <c r="C5" s="119"/>
      <c r="D5" s="35"/>
      <c r="E5" s="35"/>
    </row>
    <row r="7" spans="1:5" ht="27.6" customHeight="1" x14ac:dyDescent="0.3">
      <c r="B7" s="36" t="s">
        <v>59</v>
      </c>
    </row>
    <row r="8" spans="1:5" ht="20.45" customHeight="1" x14ac:dyDescent="0.3">
      <c r="A8" s="117" t="s">
        <v>97</v>
      </c>
      <c r="B8" s="117"/>
      <c r="C8" s="117"/>
    </row>
    <row r="9" spans="1:5" ht="20.45" customHeight="1" x14ac:dyDescent="0.3">
      <c r="A9" s="33"/>
      <c r="B9" s="33"/>
      <c r="C9" s="59"/>
    </row>
    <row r="10" spans="1:5" s="39" customFormat="1" ht="16.149999999999999" customHeight="1" thickBot="1" x14ac:dyDescent="0.3">
      <c r="C10" s="60" t="s">
        <v>63</v>
      </c>
    </row>
    <row r="11" spans="1:5" s="40" customFormat="1" ht="15.75" x14ac:dyDescent="0.25">
      <c r="A11" s="12" t="s">
        <v>65</v>
      </c>
      <c r="B11" s="13" t="s">
        <v>56</v>
      </c>
      <c r="C11" s="61" t="s">
        <v>0</v>
      </c>
    </row>
    <row r="12" spans="1:5" ht="16.5" thickBot="1" x14ac:dyDescent="0.3">
      <c r="A12" s="15">
        <v>1</v>
      </c>
      <c r="B12" s="3">
        <v>2</v>
      </c>
      <c r="C12" s="94">
        <v>3</v>
      </c>
    </row>
    <row r="13" spans="1:5" ht="16.5" thickBot="1" x14ac:dyDescent="0.3">
      <c r="A13" s="22"/>
      <c r="B13" s="23" t="s">
        <v>1</v>
      </c>
      <c r="C13" s="62">
        <f>C14+C28</f>
        <v>528580.69999999995</v>
      </c>
    </row>
    <row r="14" spans="1:5" ht="16.5" thickBot="1" x14ac:dyDescent="0.3">
      <c r="A14" s="16"/>
      <c r="B14" s="11" t="s">
        <v>2</v>
      </c>
      <c r="C14" s="63">
        <f>C15+C17+C19+C24+C27</f>
        <v>459080.7</v>
      </c>
    </row>
    <row r="15" spans="1:5" ht="16.5" thickBot="1" x14ac:dyDescent="0.3">
      <c r="A15" s="4" t="s">
        <v>3</v>
      </c>
      <c r="B15" s="6" t="s">
        <v>4</v>
      </c>
      <c r="C15" s="64">
        <f>C16</f>
        <v>251356</v>
      </c>
    </row>
    <row r="16" spans="1:5" ht="16.5" thickBot="1" x14ac:dyDescent="0.3">
      <c r="A16" s="17" t="s">
        <v>5</v>
      </c>
      <c r="B16" s="7" t="s">
        <v>6</v>
      </c>
      <c r="C16" s="65">
        <v>251356</v>
      </c>
    </row>
    <row r="17" spans="1:3" ht="32.25" thickBot="1" x14ac:dyDescent="0.3">
      <c r="A17" s="4" t="s">
        <v>7</v>
      </c>
      <c r="B17" s="6" t="s">
        <v>8</v>
      </c>
      <c r="C17" s="64">
        <f>C18</f>
        <v>5888.7</v>
      </c>
    </row>
    <row r="18" spans="1:3" ht="32.25" thickBot="1" x14ac:dyDescent="0.3">
      <c r="A18" s="17" t="s">
        <v>7</v>
      </c>
      <c r="B18" s="41" t="s">
        <v>9</v>
      </c>
      <c r="C18" s="65">
        <v>5888.7</v>
      </c>
    </row>
    <row r="19" spans="1:3" ht="16.5" thickBot="1" x14ac:dyDescent="0.3">
      <c r="A19" s="4" t="s">
        <v>10</v>
      </c>
      <c r="B19" s="6" t="s">
        <v>11</v>
      </c>
      <c r="C19" s="64">
        <f>C20+C21+C22+C23</f>
        <v>93835</v>
      </c>
    </row>
    <row r="20" spans="1:3" ht="31.5" x14ac:dyDescent="0.25">
      <c r="A20" s="18" t="s">
        <v>12</v>
      </c>
      <c r="B20" s="5" t="s">
        <v>13</v>
      </c>
      <c r="C20" s="66">
        <v>74973</v>
      </c>
    </row>
    <row r="21" spans="1:3" ht="15.75" x14ac:dyDescent="0.25">
      <c r="A21" s="19" t="s">
        <v>14</v>
      </c>
      <c r="B21" s="8" t="s">
        <v>15</v>
      </c>
      <c r="C21" s="67">
        <v>18500</v>
      </c>
    </row>
    <row r="22" spans="1:3" ht="15.75" x14ac:dyDescent="0.25">
      <c r="A22" s="19" t="s">
        <v>98</v>
      </c>
      <c r="B22" s="8" t="s">
        <v>99</v>
      </c>
      <c r="C22" s="67">
        <v>20</v>
      </c>
    </row>
    <row r="23" spans="1:3" ht="37.5" customHeight="1" thickBot="1" x14ac:dyDescent="0.3">
      <c r="A23" s="19" t="s">
        <v>83</v>
      </c>
      <c r="B23" s="8" t="s">
        <v>84</v>
      </c>
      <c r="C23" s="67">
        <v>342</v>
      </c>
    </row>
    <row r="24" spans="1:3" ht="16.5" thickBot="1" x14ac:dyDescent="0.3">
      <c r="A24" s="4" t="s">
        <v>16</v>
      </c>
      <c r="B24" s="6" t="s">
        <v>17</v>
      </c>
      <c r="C24" s="64">
        <f>C25+C26</f>
        <v>104019</v>
      </c>
    </row>
    <row r="25" spans="1:3" ht="15.75" x14ac:dyDescent="0.25">
      <c r="A25" s="18" t="s">
        <v>18</v>
      </c>
      <c r="B25" s="5" t="s">
        <v>19</v>
      </c>
      <c r="C25" s="66">
        <v>14450</v>
      </c>
    </row>
    <row r="26" spans="1:3" ht="16.5" thickBot="1" x14ac:dyDescent="0.3">
      <c r="A26" s="19" t="s">
        <v>20</v>
      </c>
      <c r="B26" s="8" t="s">
        <v>21</v>
      </c>
      <c r="C26" s="67">
        <v>89569</v>
      </c>
    </row>
    <row r="27" spans="1:3" ht="16.5" thickBot="1" x14ac:dyDescent="0.3">
      <c r="A27" s="4" t="s">
        <v>22</v>
      </c>
      <c r="B27" s="6" t="s">
        <v>23</v>
      </c>
      <c r="C27" s="71">
        <v>3982</v>
      </c>
    </row>
    <row r="28" spans="1:3" ht="16.5" thickBot="1" x14ac:dyDescent="0.3">
      <c r="A28" s="9"/>
      <c r="B28" s="10" t="s">
        <v>24</v>
      </c>
      <c r="C28" s="69">
        <f>C29+C34+C36+C39</f>
        <v>69500</v>
      </c>
    </row>
    <row r="29" spans="1:3" ht="32.25" thickBot="1" x14ac:dyDescent="0.3">
      <c r="A29" s="4" t="s">
        <v>25</v>
      </c>
      <c r="B29" s="6" t="s">
        <v>26</v>
      </c>
      <c r="C29" s="64">
        <f>C30+C31+C32+C33</f>
        <v>42100</v>
      </c>
    </row>
    <row r="30" spans="1:3" ht="47.25" x14ac:dyDescent="0.25">
      <c r="A30" s="18" t="s">
        <v>27</v>
      </c>
      <c r="B30" s="5" t="s">
        <v>28</v>
      </c>
      <c r="C30" s="66">
        <v>33900</v>
      </c>
    </row>
    <row r="31" spans="1:3" ht="15.75" x14ac:dyDescent="0.25">
      <c r="A31" s="20" t="s">
        <v>29</v>
      </c>
      <c r="B31" s="2" t="s">
        <v>30</v>
      </c>
      <c r="C31" s="68">
        <v>4200</v>
      </c>
    </row>
    <row r="32" spans="1:3" ht="51" customHeight="1" x14ac:dyDescent="0.25">
      <c r="A32" s="20" t="s">
        <v>31</v>
      </c>
      <c r="B32" s="2" t="s">
        <v>32</v>
      </c>
      <c r="C32" s="68"/>
    </row>
    <row r="33" spans="1:3" ht="31.5" x14ac:dyDescent="0.25">
      <c r="A33" s="20" t="s">
        <v>33</v>
      </c>
      <c r="B33" s="2" t="s">
        <v>34</v>
      </c>
      <c r="C33" s="68">
        <v>4000</v>
      </c>
    </row>
    <row r="34" spans="1:3" ht="15.75" x14ac:dyDescent="0.25">
      <c r="A34" s="21" t="s">
        <v>35</v>
      </c>
      <c r="B34" s="1" t="s">
        <v>36</v>
      </c>
      <c r="C34" s="70">
        <f>C35</f>
        <v>200</v>
      </c>
    </row>
    <row r="35" spans="1:3" ht="21.75" customHeight="1" thickBot="1" x14ac:dyDescent="0.3">
      <c r="A35" s="19" t="s">
        <v>37</v>
      </c>
      <c r="B35" s="8" t="s">
        <v>38</v>
      </c>
      <c r="C35" s="67">
        <v>200</v>
      </c>
    </row>
    <row r="36" spans="1:3" ht="15" customHeight="1" thickBot="1" x14ac:dyDescent="0.3">
      <c r="A36" s="4" t="s">
        <v>39</v>
      </c>
      <c r="B36" s="6" t="s">
        <v>40</v>
      </c>
      <c r="C36" s="64">
        <f>C37+C38</f>
        <v>23200</v>
      </c>
    </row>
    <row r="37" spans="1:3" ht="83.25" customHeight="1" x14ac:dyDescent="0.25">
      <c r="A37" s="18" t="s">
        <v>41</v>
      </c>
      <c r="B37" s="5" t="s">
        <v>42</v>
      </c>
      <c r="C37" s="66">
        <v>7000</v>
      </c>
    </row>
    <row r="38" spans="1:3" ht="32.25" thickBot="1" x14ac:dyDescent="0.3">
      <c r="A38" s="19" t="s">
        <v>43</v>
      </c>
      <c r="B38" s="8" t="s">
        <v>44</v>
      </c>
      <c r="C38" s="67">
        <v>16200</v>
      </c>
    </row>
    <row r="39" spans="1:3" ht="19.149999999999999" customHeight="1" thickBot="1" x14ac:dyDescent="0.3">
      <c r="A39" s="4" t="s">
        <v>45</v>
      </c>
      <c r="B39" s="6" t="s">
        <v>46</v>
      </c>
      <c r="C39" s="71">
        <v>4000</v>
      </c>
    </row>
    <row r="40" spans="1:3" ht="16.5" thickBot="1" x14ac:dyDescent="0.3">
      <c r="A40" s="22" t="s">
        <v>78</v>
      </c>
      <c r="B40" s="116" t="s">
        <v>47</v>
      </c>
      <c r="C40" s="62">
        <f>C42+C44+C48</f>
        <v>920929.4310000001</v>
      </c>
    </row>
    <row r="41" spans="1:3" ht="36.6" customHeight="1" thickBot="1" x14ac:dyDescent="0.3">
      <c r="A41" s="17" t="s">
        <v>48</v>
      </c>
      <c r="B41" s="7" t="s">
        <v>49</v>
      </c>
      <c r="C41" s="115">
        <f>C40</f>
        <v>920929.4310000001</v>
      </c>
    </row>
    <row r="42" spans="1:3" ht="16.5" thickBot="1" x14ac:dyDescent="0.3">
      <c r="A42" s="4" t="s">
        <v>79</v>
      </c>
      <c r="B42" s="6" t="s">
        <v>50</v>
      </c>
      <c r="C42" s="64">
        <f>C43</f>
        <v>34921.1</v>
      </c>
    </row>
    <row r="43" spans="1:3" ht="20.45" customHeight="1" thickBot="1" x14ac:dyDescent="0.3">
      <c r="A43" s="42" t="s">
        <v>80</v>
      </c>
      <c r="B43" s="43" t="s">
        <v>85</v>
      </c>
      <c r="C43" s="72">
        <v>34921.1</v>
      </c>
    </row>
    <row r="44" spans="1:3" ht="32.450000000000003" customHeight="1" thickBot="1" x14ac:dyDescent="0.3">
      <c r="A44" s="44" t="s">
        <v>67</v>
      </c>
      <c r="B44" s="45" t="s">
        <v>66</v>
      </c>
      <c r="C44" s="73">
        <f>C45+C46</f>
        <v>22721.31</v>
      </c>
    </row>
    <row r="45" spans="1:3" ht="63.75" thickBot="1" x14ac:dyDescent="0.3">
      <c r="A45" s="46" t="s">
        <v>91</v>
      </c>
      <c r="B45" s="52" t="s">
        <v>90</v>
      </c>
      <c r="C45" s="77">
        <v>2526.31</v>
      </c>
    </row>
    <row r="46" spans="1:3" ht="16.5" thickBot="1" x14ac:dyDescent="0.3">
      <c r="A46" s="46" t="s">
        <v>68</v>
      </c>
      <c r="B46" s="47" t="s">
        <v>55</v>
      </c>
      <c r="C46" s="74">
        <f>C47</f>
        <v>20195</v>
      </c>
    </row>
    <row r="47" spans="1:3" ht="48" thickBot="1" x14ac:dyDescent="0.3">
      <c r="A47" s="48"/>
      <c r="B47" s="49" t="s">
        <v>52</v>
      </c>
      <c r="C47" s="75">
        <v>20195</v>
      </c>
    </row>
    <row r="48" spans="1:3" ht="32.25" thickBot="1" x14ac:dyDescent="0.3">
      <c r="A48" s="44" t="s">
        <v>69</v>
      </c>
      <c r="B48" s="53" t="s">
        <v>70</v>
      </c>
      <c r="C48" s="73">
        <f>C49+C50+C51+C52+C53+C54+C55+C56+C57</f>
        <v>863287.02100000007</v>
      </c>
    </row>
    <row r="49" spans="1:3" ht="47.25" x14ac:dyDescent="0.25">
      <c r="A49" s="50" t="s">
        <v>89</v>
      </c>
      <c r="B49" s="43" t="s">
        <v>88</v>
      </c>
      <c r="C49" s="80">
        <v>11.5</v>
      </c>
    </row>
    <row r="50" spans="1:3" s="87" customFormat="1" ht="35.25" customHeight="1" x14ac:dyDescent="0.25">
      <c r="A50" s="50" t="s">
        <v>73</v>
      </c>
      <c r="B50" s="56" t="s">
        <v>72</v>
      </c>
      <c r="C50" s="76">
        <v>826639</v>
      </c>
    </row>
    <row r="51" spans="1:3" s="87" customFormat="1" ht="47.25" x14ac:dyDescent="0.25">
      <c r="A51" s="50" t="s">
        <v>74</v>
      </c>
      <c r="B51" s="56" t="s">
        <v>75</v>
      </c>
      <c r="C51" s="76">
        <v>7335</v>
      </c>
    </row>
    <row r="52" spans="1:3" s="87" customFormat="1" ht="78.75" x14ac:dyDescent="0.25">
      <c r="A52" s="50" t="s">
        <v>92</v>
      </c>
      <c r="B52" s="56" t="s">
        <v>76</v>
      </c>
      <c r="C52" s="75">
        <v>9005</v>
      </c>
    </row>
    <row r="53" spans="1:3" s="87" customFormat="1" ht="82.5" customHeight="1" x14ac:dyDescent="0.25">
      <c r="A53" s="50" t="s">
        <v>82</v>
      </c>
      <c r="B53" s="56" t="s">
        <v>93</v>
      </c>
      <c r="C53" s="76">
        <v>15863.991</v>
      </c>
    </row>
    <row r="54" spans="1:3" ht="47.25" x14ac:dyDescent="0.25">
      <c r="A54" s="54" t="s">
        <v>81</v>
      </c>
      <c r="B54" s="56" t="s">
        <v>53</v>
      </c>
      <c r="C54" s="80">
        <v>211.13</v>
      </c>
    </row>
    <row r="55" spans="1:3" ht="37.9" customHeight="1" x14ac:dyDescent="0.25">
      <c r="A55" s="54" t="s">
        <v>77</v>
      </c>
      <c r="B55" s="55" t="s">
        <v>71</v>
      </c>
      <c r="C55" s="75">
        <v>3871.4</v>
      </c>
    </row>
    <row r="56" spans="1:3" ht="105" customHeight="1" x14ac:dyDescent="0.25">
      <c r="A56" s="50"/>
      <c r="B56" s="56" t="s">
        <v>61</v>
      </c>
      <c r="C56" s="76"/>
    </row>
    <row r="57" spans="1:3" ht="23.45" customHeight="1" x14ac:dyDescent="0.25">
      <c r="A57" s="51"/>
      <c r="B57" s="52" t="s">
        <v>86</v>
      </c>
      <c r="C57" s="77">
        <v>350</v>
      </c>
    </row>
    <row r="58" spans="1:3" ht="19.5" thickBot="1" x14ac:dyDescent="0.3">
      <c r="A58" s="24"/>
      <c r="B58" s="25" t="s">
        <v>54</v>
      </c>
      <c r="C58" s="78">
        <f>C13+C40</f>
        <v>1449510.1310000001</v>
      </c>
    </row>
  </sheetData>
  <mergeCells count="6">
    <mergeCell ref="A8:C8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topLeftCell="A52" zoomScaleSheetLayoutView="100" workbookViewId="0">
      <selection activeCell="C29" sqref="C29"/>
    </sheetView>
  </sheetViews>
  <sheetFormatPr defaultColWidth="8.85546875" defaultRowHeight="15" x14ac:dyDescent="0.25"/>
  <cols>
    <col min="1" max="1" width="26.42578125" style="27" customWidth="1"/>
    <col min="2" max="2" width="42.5703125" style="27" customWidth="1"/>
    <col min="3" max="3" width="21.42578125" style="26" customWidth="1"/>
    <col min="4" max="4" width="20.5703125" style="26" customWidth="1"/>
    <col min="5" max="16384" width="8.85546875" style="27"/>
  </cols>
  <sheetData>
    <row r="1" spans="1:5" ht="14.45" customHeight="1" x14ac:dyDescent="0.25">
      <c r="B1" s="118" t="s">
        <v>62</v>
      </c>
      <c r="C1" s="118"/>
      <c r="D1" s="118"/>
      <c r="E1" s="29"/>
    </row>
    <row r="2" spans="1:5" x14ac:dyDescent="0.25">
      <c r="B2" s="119" t="s">
        <v>57</v>
      </c>
      <c r="C2" s="119"/>
      <c r="D2" s="119"/>
      <c r="E2" s="28"/>
    </row>
    <row r="3" spans="1:5" x14ac:dyDescent="0.25">
      <c r="B3" s="119" t="s">
        <v>94</v>
      </c>
      <c r="C3" s="119"/>
      <c r="D3" s="119"/>
      <c r="E3" s="28"/>
    </row>
    <row r="4" spans="1:5" x14ac:dyDescent="0.25">
      <c r="B4" s="119" t="s">
        <v>58</v>
      </c>
      <c r="C4" s="119"/>
      <c r="D4" s="119"/>
      <c r="E4" s="28"/>
    </row>
    <row r="5" spans="1:5" x14ac:dyDescent="0.25">
      <c r="B5" s="119" t="s">
        <v>95</v>
      </c>
      <c r="C5" s="119"/>
      <c r="D5" s="119"/>
      <c r="E5" s="28"/>
    </row>
    <row r="7" spans="1:5" ht="27.6" customHeight="1" x14ac:dyDescent="0.3">
      <c r="A7" s="120" t="s">
        <v>59</v>
      </c>
      <c r="B7" s="120"/>
      <c r="C7" s="120"/>
      <c r="D7" s="120"/>
    </row>
    <row r="8" spans="1:5" ht="20.45" customHeight="1" x14ac:dyDescent="0.3">
      <c r="A8" s="117" t="s">
        <v>96</v>
      </c>
      <c r="B8" s="117"/>
      <c r="C8" s="117"/>
      <c r="D8" s="117"/>
    </row>
    <row r="9" spans="1:5" ht="20.45" customHeight="1" x14ac:dyDescent="0.3">
      <c r="A9" s="33"/>
      <c r="B9" s="33"/>
      <c r="C9" s="33"/>
      <c r="D9" s="33"/>
    </row>
    <row r="10" spans="1:5" s="31" customFormat="1" ht="16.149999999999999" customHeight="1" thickBot="1" x14ac:dyDescent="0.3">
      <c r="C10" s="32"/>
      <c r="D10" s="37" t="s">
        <v>63</v>
      </c>
    </row>
    <row r="11" spans="1:5" s="30" customFormat="1" ht="15.75" x14ac:dyDescent="0.25">
      <c r="A11" s="12" t="s">
        <v>64</v>
      </c>
      <c r="B11" s="13" t="s">
        <v>56</v>
      </c>
      <c r="C11" s="14">
        <v>2020</v>
      </c>
      <c r="D11" s="14">
        <v>2021</v>
      </c>
    </row>
    <row r="12" spans="1:5" ht="16.5" thickBot="1" x14ac:dyDescent="0.3">
      <c r="A12" s="15">
        <v>1</v>
      </c>
      <c r="B12" s="3">
        <v>2</v>
      </c>
      <c r="C12" s="93">
        <v>3</v>
      </c>
      <c r="D12" s="93">
        <v>3</v>
      </c>
    </row>
    <row r="13" spans="1:5" s="57" customFormat="1" ht="19.5" thickBot="1" x14ac:dyDescent="0.3">
      <c r="A13" s="91"/>
      <c r="B13" s="92" t="s">
        <v>1</v>
      </c>
      <c r="C13" s="98">
        <f>C14+C28</f>
        <v>540318.5</v>
      </c>
      <c r="D13" s="98">
        <f>D14+D28</f>
        <v>557433.4</v>
      </c>
    </row>
    <row r="14" spans="1:5" s="57" customFormat="1" ht="16.5" thickBot="1" x14ac:dyDescent="0.3">
      <c r="A14" s="79"/>
      <c r="B14" s="82" t="s">
        <v>2</v>
      </c>
      <c r="C14" s="99">
        <f>C15+C17+C19+C24+C27</f>
        <v>469232.6</v>
      </c>
      <c r="D14" s="99">
        <f>D15+D17+D19+D24+D27</f>
        <v>484150</v>
      </c>
    </row>
    <row r="15" spans="1:5" s="57" customFormat="1" ht="16.5" thickBot="1" x14ac:dyDescent="0.3">
      <c r="A15" s="44" t="s">
        <v>3</v>
      </c>
      <c r="B15" s="53" t="s">
        <v>4</v>
      </c>
      <c r="C15" s="100">
        <f>C16</f>
        <v>257137.2</v>
      </c>
      <c r="D15" s="100">
        <f>D16</f>
        <v>265108.5</v>
      </c>
    </row>
    <row r="16" spans="1:5" s="57" customFormat="1" ht="16.5" thickBot="1" x14ac:dyDescent="0.3">
      <c r="A16" s="42" t="s">
        <v>5</v>
      </c>
      <c r="B16" s="43" t="s">
        <v>6</v>
      </c>
      <c r="C16" s="101">
        <v>257137.2</v>
      </c>
      <c r="D16" s="101">
        <v>265108.5</v>
      </c>
    </row>
    <row r="17" spans="1:4" s="57" customFormat="1" ht="32.25" thickBot="1" x14ac:dyDescent="0.3">
      <c r="A17" s="44" t="s">
        <v>7</v>
      </c>
      <c r="B17" s="53" t="s">
        <v>8</v>
      </c>
      <c r="C17" s="100">
        <f>C18</f>
        <v>5115.7</v>
      </c>
      <c r="D17" s="100">
        <f>D18</f>
        <v>5274.3</v>
      </c>
    </row>
    <row r="18" spans="1:4" s="57" customFormat="1" ht="48" thickBot="1" x14ac:dyDescent="0.3">
      <c r="A18" s="42" t="s">
        <v>7</v>
      </c>
      <c r="B18" s="43" t="s">
        <v>9</v>
      </c>
      <c r="C18" s="101">
        <v>5115.7</v>
      </c>
      <c r="D18" s="101">
        <v>5274.3</v>
      </c>
    </row>
    <row r="19" spans="1:4" s="57" customFormat="1" ht="16.5" thickBot="1" x14ac:dyDescent="0.3">
      <c r="A19" s="44" t="s">
        <v>10</v>
      </c>
      <c r="B19" s="53" t="s">
        <v>11</v>
      </c>
      <c r="C19" s="100">
        <f>C20+C21+C22+C23</f>
        <v>96494.599999999991</v>
      </c>
      <c r="D19" s="100">
        <f>D20+D21+D22+D23</f>
        <v>99857.099999999991</v>
      </c>
    </row>
    <row r="20" spans="1:4" s="57" customFormat="1" ht="31.5" x14ac:dyDescent="0.25">
      <c r="A20" s="54" t="s">
        <v>12</v>
      </c>
      <c r="B20" s="55" t="s">
        <v>13</v>
      </c>
      <c r="C20" s="102">
        <v>76697.399999999994</v>
      </c>
      <c r="D20" s="102">
        <v>79075</v>
      </c>
    </row>
    <row r="21" spans="1:4" s="57" customFormat="1" ht="15.75" x14ac:dyDescent="0.25">
      <c r="A21" s="51" t="s">
        <v>14</v>
      </c>
      <c r="B21" s="52" t="s">
        <v>15</v>
      </c>
      <c r="C21" s="103">
        <v>19425</v>
      </c>
      <c r="D21" s="103">
        <v>20396</v>
      </c>
    </row>
    <row r="22" spans="1:4" s="57" customFormat="1" ht="15.75" x14ac:dyDescent="0.25">
      <c r="A22" s="51" t="s">
        <v>100</v>
      </c>
      <c r="B22" s="8" t="s">
        <v>99</v>
      </c>
      <c r="C22" s="103">
        <v>22.3</v>
      </c>
      <c r="D22" s="103">
        <v>25.4</v>
      </c>
    </row>
    <row r="23" spans="1:4" s="57" customFormat="1" ht="32.25" thickBot="1" x14ac:dyDescent="0.3">
      <c r="A23" s="51" t="s">
        <v>83</v>
      </c>
      <c r="B23" s="83" t="s">
        <v>87</v>
      </c>
      <c r="C23" s="104">
        <v>349.9</v>
      </c>
      <c r="D23" s="104">
        <v>360.7</v>
      </c>
    </row>
    <row r="24" spans="1:4" s="57" customFormat="1" ht="16.5" thickBot="1" x14ac:dyDescent="0.3">
      <c r="A24" s="44" t="s">
        <v>16</v>
      </c>
      <c r="B24" s="53" t="s">
        <v>17</v>
      </c>
      <c r="C24" s="100">
        <f>C25+C26</f>
        <v>106411.5</v>
      </c>
      <c r="D24" s="100">
        <f>D25+D26</f>
        <v>109710.20000000001</v>
      </c>
    </row>
    <row r="25" spans="1:4" s="57" customFormat="1" ht="15.75" x14ac:dyDescent="0.25">
      <c r="A25" s="54" t="s">
        <v>18</v>
      </c>
      <c r="B25" s="55" t="s">
        <v>19</v>
      </c>
      <c r="C25" s="102">
        <v>14782.4</v>
      </c>
      <c r="D25" s="102">
        <v>15240.6</v>
      </c>
    </row>
    <row r="26" spans="1:4" s="57" customFormat="1" ht="16.5" thickBot="1" x14ac:dyDescent="0.3">
      <c r="A26" s="51" t="s">
        <v>20</v>
      </c>
      <c r="B26" s="52" t="s">
        <v>21</v>
      </c>
      <c r="C26" s="103">
        <v>91629.1</v>
      </c>
      <c r="D26" s="103">
        <v>94469.6</v>
      </c>
    </row>
    <row r="27" spans="1:4" s="57" customFormat="1" ht="16.5" thickBot="1" x14ac:dyDescent="0.3">
      <c r="A27" s="44" t="s">
        <v>22</v>
      </c>
      <c r="B27" s="53" t="s">
        <v>23</v>
      </c>
      <c r="C27" s="105">
        <v>4073.6</v>
      </c>
      <c r="D27" s="105">
        <v>4199.8999999999996</v>
      </c>
    </row>
    <row r="28" spans="1:4" s="57" customFormat="1" ht="16.5" thickBot="1" x14ac:dyDescent="0.3">
      <c r="A28" s="44"/>
      <c r="B28" s="81" t="s">
        <v>24</v>
      </c>
      <c r="C28" s="100">
        <f>C29+C33+C35+C38</f>
        <v>71085.899999999994</v>
      </c>
      <c r="D28" s="100">
        <f>D29+D33+D35+D38</f>
        <v>73283.400000000009</v>
      </c>
    </row>
    <row r="29" spans="1:4" s="57" customFormat="1" ht="48" thickBot="1" x14ac:dyDescent="0.3">
      <c r="A29" s="44" t="s">
        <v>25</v>
      </c>
      <c r="B29" s="53" t="s">
        <v>26</v>
      </c>
      <c r="C29" s="100">
        <f>C30+C31+C32</f>
        <v>43068.299999999996</v>
      </c>
      <c r="D29" s="100">
        <f>D30+D31+D32</f>
        <v>44403.4</v>
      </c>
    </row>
    <row r="30" spans="1:4" s="57" customFormat="1" ht="63" x14ac:dyDescent="0.25">
      <c r="A30" s="54" t="s">
        <v>27</v>
      </c>
      <c r="B30" s="55" t="s">
        <v>28</v>
      </c>
      <c r="C30" s="102">
        <v>34679.699999999997</v>
      </c>
      <c r="D30" s="102">
        <v>35754.699999999997</v>
      </c>
    </row>
    <row r="31" spans="1:4" s="57" customFormat="1" ht="15.75" x14ac:dyDescent="0.25">
      <c r="A31" s="50" t="s">
        <v>29</v>
      </c>
      <c r="B31" s="56" t="s">
        <v>30</v>
      </c>
      <c r="C31" s="106">
        <v>4296.6000000000004</v>
      </c>
      <c r="D31" s="106">
        <v>4429.8</v>
      </c>
    </row>
    <row r="32" spans="1:4" s="57" customFormat="1" ht="47.25" x14ac:dyDescent="0.25">
      <c r="A32" s="50" t="s">
        <v>33</v>
      </c>
      <c r="B32" s="56" t="s">
        <v>34</v>
      </c>
      <c r="C32" s="106">
        <v>4092</v>
      </c>
      <c r="D32" s="106">
        <v>4218.8999999999996</v>
      </c>
    </row>
    <row r="33" spans="1:4" s="57" customFormat="1" ht="31.5" x14ac:dyDescent="0.25">
      <c r="A33" s="84" t="s">
        <v>35</v>
      </c>
      <c r="B33" s="85" t="s">
        <v>36</v>
      </c>
      <c r="C33" s="107">
        <f>C34</f>
        <v>200</v>
      </c>
      <c r="D33" s="107">
        <f>D34</f>
        <v>200</v>
      </c>
    </row>
    <row r="34" spans="1:4" s="57" customFormat="1" ht="32.25" thickBot="1" x14ac:dyDescent="0.3">
      <c r="A34" s="51" t="s">
        <v>37</v>
      </c>
      <c r="B34" s="52" t="s">
        <v>38</v>
      </c>
      <c r="C34" s="103">
        <v>200</v>
      </c>
      <c r="D34" s="103">
        <v>200</v>
      </c>
    </row>
    <row r="35" spans="1:4" s="57" customFormat="1" ht="32.25" thickBot="1" x14ac:dyDescent="0.3">
      <c r="A35" s="44" t="s">
        <v>39</v>
      </c>
      <c r="B35" s="53" t="s">
        <v>40</v>
      </c>
      <c r="C35" s="100">
        <f>C36+C37</f>
        <v>23733.599999999999</v>
      </c>
      <c r="D35" s="100">
        <f>D36+D37</f>
        <v>24469.4</v>
      </c>
    </row>
    <row r="36" spans="1:4" s="57" customFormat="1" ht="126" x14ac:dyDescent="0.25">
      <c r="A36" s="54" t="s">
        <v>41</v>
      </c>
      <c r="B36" s="55" t="s">
        <v>42</v>
      </c>
      <c r="C36" s="102">
        <v>7161</v>
      </c>
      <c r="D36" s="102">
        <v>7383</v>
      </c>
    </row>
    <row r="37" spans="1:4" s="57" customFormat="1" ht="47.25" x14ac:dyDescent="0.25">
      <c r="A37" s="50" t="s">
        <v>43</v>
      </c>
      <c r="B37" s="56" t="s">
        <v>44</v>
      </c>
      <c r="C37" s="106">
        <v>16572.599999999999</v>
      </c>
      <c r="D37" s="106">
        <v>17086.400000000001</v>
      </c>
    </row>
    <row r="38" spans="1:4" s="57" customFormat="1" ht="19.149999999999999" customHeight="1" x14ac:dyDescent="0.25">
      <c r="A38" s="84" t="s">
        <v>45</v>
      </c>
      <c r="B38" s="85" t="s">
        <v>46</v>
      </c>
      <c r="C38" s="108">
        <v>4084</v>
      </c>
      <c r="D38" s="108">
        <v>4210.6000000000004</v>
      </c>
    </row>
    <row r="39" spans="1:4" s="57" customFormat="1" ht="18.75" x14ac:dyDescent="0.25">
      <c r="A39" s="89"/>
      <c r="B39" s="90" t="s">
        <v>47</v>
      </c>
      <c r="C39" s="96">
        <f>C41+C43+C46</f>
        <v>814759.46100000001</v>
      </c>
      <c r="D39" s="96">
        <f>D41+D43+D46</f>
        <v>812995.46100000013</v>
      </c>
    </row>
    <row r="40" spans="1:4" s="57" customFormat="1" ht="36.6" customHeight="1" thickBot="1" x14ac:dyDescent="0.3">
      <c r="A40" s="51" t="s">
        <v>48</v>
      </c>
      <c r="B40" s="52" t="s">
        <v>49</v>
      </c>
      <c r="C40" s="97">
        <f>C39</f>
        <v>814759.46100000001</v>
      </c>
      <c r="D40" s="97">
        <f>D39</f>
        <v>812995.46100000013</v>
      </c>
    </row>
    <row r="41" spans="1:4" s="57" customFormat="1" ht="16.5" thickBot="1" x14ac:dyDescent="0.3">
      <c r="A41" s="86"/>
      <c r="B41" s="53" t="s">
        <v>50</v>
      </c>
      <c r="C41" s="95">
        <f>C42</f>
        <v>20885</v>
      </c>
      <c r="D41" s="95">
        <f>D42</f>
        <v>20885</v>
      </c>
    </row>
    <row r="42" spans="1:4" s="57" customFormat="1" ht="32.25" thickBot="1" x14ac:dyDescent="0.3">
      <c r="A42" s="42"/>
      <c r="B42" s="43" t="s">
        <v>51</v>
      </c>
      <c r="C42" s="101">
        <v>20885</v>
      </c>
      <c r="D42" s="101">
        <v>20885</v>
      </c>
    </row>
    <row r="43" spans="1:4" s="57" customFormat="1" ht="48" thickBot="1" x14ac:dyDescent="0.3">
      <c r="A43" s="44" t="s">
        <v>67</v>
      </c>
      <c r="B43" s="45" t="s">
        <v>66</v>
      </c>
      <c r="C43" s="109">
        <f>C44</f>
        <v>20195</v>
      </c>
      <c r="D43" s="109">
        <f>D44</f>
        <v>20195</v>
      </c>
    </row>
    <row r="44" spans="1:4" s="57" customFormat="1" ht="16.5" thickBot="1" x14ac:dyDescent="0.3">
      <c r="A44" s="46" t="s">
        <v>68</v>
      </c>
      <c r="B44" s="47" t="s">
        <v>55</v>
      </c>
      <c r="C44" s="110">
        <f>C45</f>
        <v>20195</v>
      </c>
      <c r="D44" s="110">
        <f>D45</f>
        <v>20195</v>
      </c>
    </row>
    <row r="45" spans="1:4" s="57" customFormat="1" ht="79.5" thickBot="1" x14ac:dyDescent="0.3">
      <c r="A45" s="79"/>
      <c r="B45" s="88" t="s">
        <v>52</v>
      </c>
      <c r="C45" s="111">
        <v>20195</v>
      </c>
      <c r="D45" s="111">
        <v>20195</v>
      </c>
    </row>
    <row r="46" spans="1:4" s="38" customFormat="1" ht="32.25" thickBot="1" x14ac:dyDescent="0.3">
      <c r="A46" s="44" t="s">
        <v>69</v>
      </c>
      <c r="B46" s="53" t="s">
        <v>70</v>
      </c>
      <c r="C46" s="73">
        <f>C47+C48+C49+C50+C51+C52+C53</f>
        <v>773679.46100000001</v>
      </c>
      <c r="D46" s="73">
        <f>D47+D48+D49+D50+D51+D52+D53</f>
        <v>771915.46100000013</v>
      </c>
    </row>
    <row r="47" spans="1:4" s="38" customFormat="1" ht="78.75" x14ac:dyDescent="0.25">
      <c r="A47" s="54" t="s">
        <v>89</v>
      </c>
      <c r="B47" s="43" t="s">
        <v>88</v>
      </c>
      <c r="C47" s="112">
        <v>12.1</v>
      </c>
      <c r="D47" s="112">
        <v>12.8</v>
      </c>
    </row>
    <row r="48" spans="1:4" s="87" customFormat="1" ht="47.25" x14ac:dyDescent="0.25">
      <c r="A48" s="50" t="s">
        <v>73</v>
      </c>
      <c r="B48" s="56" t="s">
        <v>72</v>
      </c>
      <c r="C48" s="113">
        <v>736153</v>
      </c>
      <c r="D48" s="113">
        <v>736153</v>
      </c>
    </row>
    <row r="49" spans="1:4" s="87" customFormat="1" ht="78.75" x14ac:dyDescent="0.25">
      <c r="A49" s="50" t="s">
        <v>74</v>
      </c>
      <c r="B49" s="56" t="s">
        <v>75</v>
      </c>
      <c r="C49" s="113">
        <v>7335</v>
      </c>
      <c r="D49" s="113">
        <v>7335</v>
      </c>
    </row>
    <row r="50" spans="1:4" s="87" customFormat="1" ht="126" x14ac:dyDescent="0.25">
      <c r="A50" s="50" t="s">
        <v>92</v>
      </c>
      <c r="B50" s="56" t="s">
        <v>76</v>
      </c>
      <c r="C50" s="114">
        <v>9005</v>
      </c>
      <c r="D50" s="114">
        <v>9005</v>
      </c>
    </row>
    <row r="51" spans="1:4" s="87" customFormat="1" ht="94.5" x14ac:dyDescent="0.25">
      <c r="A51" s="50" t="s">
        <v>82</v>
      </c>
      <c r="B51" s="56" t="s">
        <v>93</v>
      </c>
      <c r="C51" s="76">
        <v>15863.991</v>
      </c>
      <c r="D51" s="76">
        <v>15863.991</v>
      </c>
    </row>
    <row r="52" spans="1:4" s="38" customFormat="1" ht="78.75" x14ac:dyDescent="0.25">
      <c r="A52" s="54" t="s">
        <v>81</v>
      </c>
      <c r="B52" s="56" t="s">
        <v>53</v>
      </c>
      <c r="C52" s="80">
        <v>219.57</v>
      </c>
      <c r="D52" s="80">
        <v>237.87</v>
      </c>
    </row>
    <row r="53" spans="1:4" s="38" customFormat="1" ht="47.25" x14ac:dyDescent="0.25">
      <c r="A53" s="54" t="s">
        <v>77</v>
      </c>
      <c r="B53" s="55" t="s">
        <v>71</v>
      </c>
      <c r="C53" s="114">
        <v>5090.8</v>
      </c>
      <c r="D53" s="114">
        <v>3307.8</v>
      </c>
    </row>
    <row r="54" spans="1:4" s="38" customFormat="1" ht="19.5" thickBot="1" x14ac:dyDescent="0.3">
      <c r="A54" s="24"/>
      <c r="B54" s="25" t="s">
        <v>54</v>
      </c>
      <c r="C54" s="78">
        <f>C13+C39</f>
        <v>1355077.9610000001</v>
      </c>
      <c r="D54" s="78">
        <f>D13+D39</f>
        <v>1370428.861</v>
      </c>
    </row>
  </sheetData>
  <mergeCells count="7">
    <mergeCell ref="B1:D1"/>
    <mergeCell ref="A7:D7"/>
    <mergeCell ref="A8:D8"/>
    <mergeCell ref="B5:D5"/>
    <mergeCell ref="B4:D4"/>
    <mergeCell ref="B3:D3"/>
    <mergeCell ref="B2:D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3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2019-2020гг</vt:lpstr>
      <vt:lpstr>Лист3</vt:lpstr>
      <vt:lpstr>'2019-2020гг'!Область_печати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1</cp:lastModifiedBy>
  <cp:lastPrinted>2018-05-10T07:34:15Z</cp:lastPrinted>
  <dcterms:created xsi:type="dcterms:W3CDTF">2016-12-25T02:14:19Z</dcterms:created>
  <dcterms:modified xsi:type="dcterms:W3CDTF">2019-01-10T07:29:16Z</dcterms:modified>
</cp:coreProperties>
</file>